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tachera\Documents\Mienie komunalne\"/>
    </mc:Choice>
  </mc:AlternateContent>
  <xr:revisionPtr revIDLastSave="0" documentId="8_{87B64C17-F7C8-478A-89C7-FD4279F7CA5B}" xr6:coauthVersionLast="47" xr6:coauthVersionMax="47" xr10:uidLastSave="{00000000-0000-0000-0000-000000000000}"/>
  <bookViews>
    <workbookView xWindow="28680" yWindow="0" windowWidth="29040" windowHeight="15840" xr2:uid="{08ACDA7B-EA30-4ACA-A84A-8486AC44C631}"/>
  </bookViews>
  <sheets>
    <sheet name="SP48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  <c r="E31" i="1"/>
  <c r="E30" i="1"/>
  <c r="E29" i="1"/>
  <c r="E28" i="1"/>
  <c r="D27" i="1"/>
  <c r="E27" i="1" s="1"/>
  <c r="C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D11" i="1"/>
  <c r="D10" i="1" s="1"/>
  <c r="C11" i="1"/>
  <c r="C10" i="1" s="1"/>
  <c r="C8" i="1" s="1"/>
  <c r="C33" i="1" s="1"/>
  <c r="E9" i="1"/>
  <c r="E10" i="1" l="1"/>
  <c r="D8" i="1"/>
  <c r="E11" i="1"/>
  <c r="D33" i="1" l="1"/>
  <c r="E33" i="1" s="1"/>
  <c r="E8" i="1"/>
</calcChain>
</file>

<file path=xl/sharedStrings.xml><?xml version="1.0" encoding="utf-8"?>
<sst xmlns="http://schemas.openxmlformats.org/spreadsheetml/2006/main" count="58" uniqueCount="58">
  <si>
    <t>Formularz WM</t>
  </si>
  <si>
    <r>
      <t xml:space="preserve">Nazwa jednostki </t>
    </r>
    <r>
      <rPr>
        <b/>
        <sz val="10"/>
        <rFont val="Arial"/>
        <family val="2"/>
        <charset val="238"/>
      </rPr>
      <t>Szkoła Podstawowa nr 48</t>
    </r>
  </si>
  <si>
    <t>Imię i nazwisko osoby sporządzającej formularz: Aneta Stachera</t>
  </si>
  <si>
    <t>Nr telefonu 34 3706 307</t>
  </si>
  <si>
    <t>Wartość majątku netto</t>
  </si>
  <si>
    <t>Lp</t>
  </si>
  <si>
    <t>Wyszczególnienie</t>
  </si>
  <si>
    <t>Stan na dzień 31.12.2022 r. 
(w zł)</t>
  </si>
  <si>
    <t>Stan na dzień 31.12.2023 r. 
(w zł)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</si>
  <si>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</si>
  <si>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</si>
  <si>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</si>
  <si>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</si>
  <si>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</si>
  <si>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</si>
  <si>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</si>
  <si>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</si>
  <si>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</si>
  <si>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</si>
  <si>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</si>
  <si>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</si>
  <si>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</si>
  <si>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</si>
  <si>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</si>
  <si>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</si>
  <si>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</si>
  <si>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</si>
  <si>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</si>
  <si>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</si>
  <si>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</si>
  <si>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</si>
  <si>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</si>
  <si>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</si>
  <si>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</si>
  <si>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</si>
  <si>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</si>
  <si>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</si>
  <si>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</si>
  <si>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</si>
  <si>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</si>
  <si>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</si>
  <si>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</si>
  <si>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</si>
  <si>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</si>
  <si>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</si>
  <si>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</si>
  <si>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</si>
  <si>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</si>
  <si>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</si>
  <si>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</si>
  <si>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</si>
  <si>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</si>
  <si>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</si>
  <si>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</si>
  <si>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 xml:space="preserve">Zmniejszenie wartości środków trwałych wynika z umorzenia ich wartości.
</t>
  </si>
  <si>
    <t>Stan zapasów oznacza stan magazynu środków żywnościowych w kuchni szkolnej.</t>
  </si>
  <si>
    <t>Na należności krótkoterminowe składają się kwoty pozostałych do spłaty pożyczek mieszkaniowych udzielonych pracownikom szkoły – 23.665 zł, należności z tytułu najmu 13.656 zł, należność z tytułu nadpłaconego wynagrodzenia - 1.213 zł, należność od Tauron Sprzedaż 522 zł oraz należność z tytułu rozliczeń VAT - 827 zł.</t>
  </si>
  <si>
    <t>Środki pieniężne oznaczają stan środków na rachunku ZFŚS.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</si>
</sst>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4" fontId="1" fillId="0" borderId="0" applyFill="0" applyBorder="0" applyAlignment="0" applyProtection="0"/>
  </cellStyleXfs>
  <cellXfs count="29">
    <xf numFmtId="0" fontId="0" fillId="0" borderId="0" xfId="0"/>
    <xf numFmtId="0" fontId="2" fillId="0" borderId="0" xfId="0" applyFont="1" applyAlignment="1">
      <alignment horizontal="right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1" applyFont="1" applyBorder="1" applyAlignment="1">
      <alignment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wrapText="1"/>
    </xf>
    <xf numFmtId="0" fontId="2" fillId="0" borderId="4" xfId="1" applyFont="1" applyBorder="1" applyAlignment="1">
      <alignment horizontal="center" wrapText="1"/>
    </xf>
    <xf numFmtId="0" fontId="2" fillId="0" borderId="5" xfId="1" applyFont="1" applyBorder="1" applyAlignment="1">
      <alignment horizontal="left" vertical="center"/>
    </xf>
    <xf numFmtId="3" fontId="2" fillId="0" borderId="2" xfId="1" applyNumberFormat="1" applyFont="1" applyBorder="1" applyAlignment="1">
      <alignment horizontal="right" vertical="center" wrapText="1"/>
    </xf>
    <xf numFmtId="0" fontId="2" fillId="0" borderId="2" xfId="1" applyFont="1" applyBorder="1" applyAlignment="1">
      <alignment vertical="center"/>
    </xf>
    <xf numFmtId="0" fontId="2" fillId="0" borderId="5" xfId="1" applyFont="1" applyBorder="1" applyAlignment="1">
      <alignment horizontal="left" vertical="center" wrapText="1"/>
    </xf>
    <xf numFmtId="49" fontId="0" fillId="0" borderId="2" xfId="1" applyNumberFormat="1" applyFont="1" applyBorder="1" applyAlignment="1">
      <alignment vertical="center"/>
    </xf>
    <xf numFmtId="0" fontId="0" fillId="0" borderId="5" xfId="1" applyFont="1" applyBorder="1" applyAlignment="1">
      <alignment horizontal="left" vertical="center" wrapText="1"/>
    </xf>
    <xf numFmtId="3" fontId="0" fillId="0" borderId="2" xfId="1" applyNumberFormat="1" applyFont="1" applyBorder="1" applyAlignment="1">
      <alignment horizontal="right" vertical="center" wrapText="1"/>
    </xf>
    <xf numFmtId="3" fontId="0" fillId="0" borderId="2" xfId="2" applyNumberFormat="1" applyFont="1" applyFill="1" applyBorder="1" applyAlignment="1" applyProtection="1">
      <alignment horizontal="right" vertical="center" wrapText="1"/>
    </xf>
    <xf numFmtId="3" fontId="0" fillId="0" borderId="0" xfId="0" applyNumberFormat="1"/>
    <xf numFmtId="49" fontId="0" fillId="0" borderId="6" xfId="1" applyNumberFormat="1" applyFont="1" applyBorder="1" applyAlignment="1">
      <alignment vertical="center"/>
    </xf>
    <xf numFmtId="0" fontId="0" fillId="0" borderId="7" xfId="1" applyFont="1" applyBorder="1" applyAlignment="1">
      <alignment horizontal="left" vertical="center" wrapText="1"/>
    </xf>
    <xf numFmtId="49" fontId="0" fillId="0" borderId="8" xfId="1" applyNumberFormat="1" applyFont="1" applyBorder="1" applyAlignment="1">
      <alignment horizontal="left" vertical="center"/>
    </xf>
    <xf numFmtId="0" fontId="0" fillId="0" borderId="8" xfId="1" applyFont="1" applyBorder="1" applyAlignment="1">
      <alignment horizontal="left" vertical="center" wrapText="1"/>
    </xf>
    <xf numFmtId="3" fontId="0" fillId="0" borderId="9" xfId="1" applyNumberFormat="1" applyFont="1" applyBorder="1" applyAlignment="1">
      <alignment horizontal="right" vertical="center" wrapText="1"/>
    </xf>
    <xf numFmtId="49" fontId="0" fillId="0" borderId="3" xfId="1" applyNumberFormat="1" applyFont="1" applyBorder="1" applyAlignment="1">
      <alignment vertical="center"/>
    </xf>
    <xf numFmtId="0" fontId="0" fillId="0" borderId="10" xfId="1" applyFont="1" applyBorder="1" applyAlignment="1">
      <alignment horizontal="left" vertical="center" wrapText="1"/>
    </xf>
    <xf numFmtId="0" fontId="0" fillId="0" borderId="2" xfId="1" applyFont="1" applyBorder="1" applyAlignment="1">
      <alignment horizontal="left" vertical="center"/>
    </xf>
    <xf numFmtId="0" fontId="0" fillId="0" borderId="5" xfId="1" applyFont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</cellXfs>
  <cellStyles count="3">
    <cellStyle name="Dziesiętny 2" xfId="2" xr:uid="{0C119DBD-1545-43A8-9711-166B658355EC}"/>
    <cellStyle name="Excel Built-in Normal 1" xfId="1" xr:uid="{A4E95296-9522-4D5B-9A0C-C7B4880D8D5D}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C99DD8-172F-4A08-ABFB-247C49963D85}">
  <dimension ref="A1:F38"/>
  <sheetViews>
    <sheetView tabSelected="1" topLeftCell="A4" workbookViewId="0">
      <selection sqref="A1:XFD6"/>
    </sheetView>
  </sheetViews>
  <sheetFormatPr defaultColWidth="9.44140625" defaultRowHeight="13.2" x14ac:dyDescent="0.25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25">
      <c r="E1" s="1" t="s">
        <v>0</v>
      </c>
    </row>
    <row r="2" spans="1:5" x14ac:dyDescent="0.25">
      <c r="B2" s="2" t="s">
        <v>1</v>
      </c>
    </row>
    <row r="3" spans="1:5" x14ac:dyDescent="0.25">
      <c r="B3" s="2" t="s">
        <v>2</v>
      </c>
    </row>
    <row r="4" spans="1:5" x14ac:dyDescent="0.25">
      <c r="B4" s="2" t="s">
        <v>3</v>
      </c>
    </row>
    <row r="5" spans="1:5" x14ac:dyDescent="0.25">
      <c r="B5" s="3" t="s">
        <v>4</v>
      </c>
      <c r="C5" s="3"/>
      <c r="D5" s="3"/>
      <c r="E5" s="3"/>
    </row>
    <row r="6" spans="1:5" ht="39.6" x14ac:dyDescent="0.25">
      <c r="A6" s="4" t="s">
        <v>5</v>
      </c>
      <c r="B6" s="5" t="s">
        <v>6</v>
      </c>
      <c r="C6" s="5" t="s">
        <v>7</v>
      </c>
      <c r="D6" s="5" t="s">
        <v>8</v>
      </c>
      <c r="E6" s="5" t="s">
        <v>9</v>
      </c>
    </row>
    <row r="7" spans="1:5" x14ac:dyDescent="0.25">
      <c r="A7" s="6">
        <v>1</v>
      </c>
      <c r="B7" s="6">
        <v>2</v>
      </c>
      <c r="C7" s="7">
        <v>3</v>
      </c>
      <c r="D7" s="7">
        <v>4</v>
      </c>
      <c r="E7" s="7">
        <v>5</v>
      </c>
    </row>
    <row r="8" spans="1:5" x14ac:dyDescent="0.25">
      <c r="A8" s="8" t="s">
        <v>10</v>
      </c>
      <c r="B8" s="8"/>
      <c r="C8" s="9">
        <f>(C9+C10+C24+C25+C26)</f>
        <v>14731995</v>
      </c>
      <c r="D8" s="9">
        <f>(D9+D10+D24+D25+D26)</f>
        <v>14282123</v>
      </c>
      <c r="E8" s="9">
        <f t="shared" ref="E8:E33" si="0">(D8-C8)</f>
        <v>-449872</v>
      </c>
    </row>
    <row r="9" spans="1:5" x14ac:dyDescent="0.25">
      <c r="A9" s="10" t="s">
        <v>11</v>
      </c>
      <c r="B9" s="11" t="s">
        <v>12</v>
      </c>
      <c r="C9" s="9"/>
      <c r="D9" s="9"/>
      <c r="E9" s="9">
        <f t="shared" si="0"/>
        <v>0</v>
      </c>
    </row>
    <row r="10" spans="1:5" x14ac:dyDescent="0.25">
      <c r="A10" s="10" t="s">
        <v>13</v>
      </c>
      <c r="B10" s="11" t="s">
        <v>14</v>
      </c>
      <c r="C10" s="9">
        <f>(C11+C22+C23)</f>
        <v>14731995</v>
      </c>
      <c r="D10" s="9">
        <f>(D11+D22+D23)</f>
        <v>14282123</v>
      </c>
      <c r="E10" s="9">
        <f>(D10-C10)</f>
        <v>-449872</v>
      </c>
    </row>
    <row r="11" spans="1:5" x14ac:dyDescent="0.25">
      <c r="A11" s="12" t="s">
        <v>15</v>
      </c>
      <c r="B11" s="13" t="s">
        <v>16</v>
      </c>
      <c r="C11" s="14">
        <f>SUM(C12:C21)</f>
        <v>14731995</v>
      </c>
      <c r="D11" s="14">
        <f>SUM(D12:D21)</f>
        <v>14282123</v>
      </c>
      <c r="E11" s="9">
        <f t="shared" si="0"/>
        <v>-449872</v>
      </c>
    </row>
    <row r="12" spans="1:5" x14ac:dyDescent="0.25">
      <c r="A12" s="12" t="s">
        <v>17</v>
      </c>
      <c r="B12" s="13" t="s">
        <v>18</v>
      </c>
      <c r="C12" s="14">
        <v>2952461</v>
      </c>
      <c r="D12" s="15">
        <v>2952461</v>
      </c>
      <c r="E12" s="9">
        <f t="shared" si="0"/>
        <v>0</v>
      </c>
    </row>
    <row r="13" spans="1:5" x14ac:dyDescent="0.25">
      <c r="A13" s="12" t="s">
        <v>19</v>
      </c>
      <c r="B13" s="13" t="s">
        <v>20</v>
      </c>
      <c r="C13" s="14">
        <v>11110333</v>
      </c>
      <c r="D13" s="15">
        <v>10723027</v>
      </c>
      <c r="E13" s="9">
        <f t="shared" si="0"/>
        <v>-387306</v>
      </c>
    </row>
    <row r="14" spans="1:5" x14ac:dyDescent="0.25">
      <c r="A14" s="12" t="s">
        <v>21</v>
      </c>
      <c r="B14" s="13" t="s">
        <v>22</v>
      </c>
      <c r="C14" s="14">
        <v>573472</v>
      </c>
      <c r="D14" s="15">
        <v>540377</v>
      </c>
      <c r="E14" s="9">
        <f t="shared" si="0"/>
        <v>-33095</v>
      </c>
    </row>
    <row r="15" spans="1:5" x14ac:dyDescent="0.25">
      <c r="A15" s="12" t="s">
        <v>23</v>
      </c>
      <c r="B15" s="13" t="s">
        <v>24</v>
      </c>
      <c r="C15" s="14"/>
      <c r="D15" s="15"/>
      <c r="E15" s="9">
        <f t="shared" si="0"/>
        <v>0</v>
      </c>
    </row>
    <row r="16" spans="1:5" ht="26.4" x14ac:dyDescent="0.25">
      <c r="A16" s="12" t="s">
        <v>25</v>
      </c>
      <c r="B16" s="13" t="s">
        <v>26</v>
      </c>
      <c r="C16" s="14">
        <v>45641</v>
      </c>
      <c r="D16" s="15">
        <v>29659</v>
      </c>
      <c r="E16" s="9">
        <f>(D16-C16)</f>
        <v>-15982</v>
      </c>
    </row>
    <row r="17" spans="1:6" x14ac:dyDescent="0.25">
      <c r="A17" s="12" t="s">
        <v>27</v>
      </c>
      <c r="B17" s="13" t="s">
        <v>28</v>
      </c>
      <c r="C17" s="14">
        <v>9571</v>
      </c>
      <c r="D17" s="15">
        <v>3322</v>
      </c>
      <c r="E17" s="9">
        <f t="shared" si="0"/>
        <v>-6249</v>
      </c>
    </row>
    <row r="18" spans="1:6" x14ac:dyDescent="0.25">
      <c r="A18" s="12" t="s">
        <v>29</v>
      </c>
      <c r="B18" s="13" t="s">
        <v>30</v>
      </c>
      <c r="C18" s="14">
        <v>40517</v>
      </c>
      <c r="D18" s="15">
        <v>33277</v>
      </c>
      <c r="E18" s="9">
        <f t="shared" si="0"/>
        <v>-7240</v>
      </c>
      <c r="F18" s="16"/>
    </row>
    <row r="19" spans="1:6" x14ac:dyDescent="0.25">
      <c r="A19" s="12" t="s">
        <v>31</v>
      </c>
      <c r="B19" s="13" t="s">
        <v>32</v>
      </c>
      <c r="C19" s="14"/>
      <c r="D19" s="15"/>
      <c r="E19" s="9">
        <f t="shared" si="0"/>
        <v>0</v>
      </c>
    </row>
    <row r="20" spans="1:6" x14ac:dyDescent="0.25">
      <c r="A20" s="17" t="s">
        <v>33</v>
      </c>
      <c r="B20" s="18" t="s">
        <v>34</v>
      </c>
      <c r="C20" s="14"/>
      <c r="D20" s="15"/>
      <c r="E20" s="9">
        <f t="shared" si="0"/>
        <v>0</v>
      </c>
    </row>
    <row r="21" spans="1:6" x14ac:dyDescent="0.25">
      <c r="A21" s="19" t="s">
        <v>35</v>
      </c>
      <c r="B21" s="20" t="s">
        <v>36</v>
      </c>
      <c r="C21" s="21"/>
      <c r="D21" s="15"/>
      <c r="E21" s="9">
        <f t="shared" si="0"/>
        <v>0</v>
      </c>
    </row>
    <row r="22" spans="1:6" x14ac:dyDescent="0.25">
      <c r="A22" s="22" t="s">
        <v>37</v>
      </c>
      <c r="B22" s="23" t="s">
        <v>38</v>
      </c>
      <c r="C22" s="14"/>
      <c r="D22" s="15"/>
      <c r="E22" s="9">
        <f t="shared" si="0"/>
        <v>0</v>
      </c>
    </row>
    <row r="23" spans="1:6" x14ac:dyDescent="0.25">
      <c r="A23" s="12" t="s">
        <v>39</v>
      </c>
      <c r="B23" s="13" t="s">
        <v>40</v>
      </c>
      <c r="C23" s="14"/>
      <c r="D23" s="15"/>
      <c r="E23" s="9">
        <f t="shared" si="0"/>
        <v>0</v>
      </c>
    </row>
    <row r="24" spans="1:6" x14ac:dyDescent="0.25">
      <c r="A24" s="10" t="s">
        <v>41</v>
      </c>
      <c r="B24" s="11" t="s">
        <v>42</v>
      </c>
      <c r="C24" s="9"/>
      <c r="D24" s="15"/>
      <c r="E24" s="9">
        <f t="shared" si="0"/>
        <v>0</v>
      </c>
    </row>
    <row r="25" spans="1:6" ht="26.4" x14ac:dyDescent="0.25">
      <c r="A25" s="10" t="s">
        <v>43</v>
      </c>
      <c r="B25" s="11" t="s">
        <v>44</v>
      </c>
      <c r="C25" s="9"/>
      <c r="D25" s="15"/>
      <c r="E25" s="9">
        <f t="shared" si="0"/>
        <v>0</v>
      </c>
    </row>
    <row r="26" spans="1:6" x14ac:dyDescent="0.25">
      <c r="A26" s="10" t="s">
        <v>45</v>
      </c>
      <c r="B26" s="11" t="s">
        <v>46</v>
      </c>
      <c r="C26" s="9"/>
      <c r="D26" s="9"/>
      <c r="E26" s="9">
        <f t="shared" si="0"/>
        <v>0</v>
      </c>
    </row>
    <row r="27" spans="1:6" x14ac:dyDescent="0.25">
      <c r="A27" s="8" t="s">
        <v>47</v>
      </c>
      <c r="B27" s="8"/>
      <c r="C27" s="9">
        <f>SUM(C28:C32)</f>
        <v>212649</v>
      </c>
      <c r="D27" s="9">
        <f>SUM(D28:D32)</f>
        <v>127851</v>
      </c>
      <c r="E27" s="9">
        <f t="shared" si="0"/>
        <v>-84798</v>
      </c>
    </row>
    <row r="28" spans="1:6" x14ac:dyDescent="0.25">
      <c r="A28" s="24">
        <v>1</v>
      </c>
      <c r="B28" s="25" t="s">
        <v>48</v>
      </c>
      <c r="C28" s="14">
        <v>3120</v>
      </c>
      <c r="D28" s="15">
        <v>4791</v>
      </c>
      <c r="E28" s="9">
        <f t="shared" si="0"/>
        <v>1671</v>
      </c>
    </row>
    <row r="29" spans="1:6" x14ac:dyDescent="0.25">
      <c r="A29" s="24">
        <v>2</v>
      </c>
      <c r="B29" s="25" t="s">
        <v>49</v>
      </c>
      <c r="C29" s="14">
        <v>72865</v>
      </c>
      <c r="D29" s="15">
        <v>39883</v>
      </c>
      <c r="E29" s="9">
        <f t="shared" si="0"/>
        <v>-32982</v>
      </c>
    </row>
    <row r="30" spans="1:6" x14ac:dyDescent="0.25">
      <c r="A30" s="24">
        <v>3</v>
      </c>
      <c r="B30" s="25" t="s">
        <v>50</v>
      </c>
      <c r="C30" s="14">
        <v>136664</v>
      </c>
      <c r="D30" s="15">
        <v>83177</v>
      </c>
      <c r="E30" s="9">
        <f t="shared" si="0"/>
        <v>-53487</v>
      </c>
    </row>
    <row r="31" spans="1:6" x14ac:dyDescent="0.25">
      <c r="A31" s="24">
        <v>4</v>
      </c>
      <c r="B31" s="25" t="s">
        <v>51</v>
      </c>
      <c r="C31" s="14"/>
      <c r="D31" s="15"/>
      <c r="E31" s="9">
        <f t="shared" si="0"/>
        <v>0</v>
      </c>
    </row>
    <row r="32" spans="1:6" x14ac:dyDescent="0.25">
      <c r="A32" s="24">
        <v>5</v>
      </c>
      <c r="B32" s="25" t="s">
        <v>52</v>
      </c>
      <c r="C32" s="14"/>
      <c r="D32" s="15"/>
      <c r="E32" s="9">
        <f t="shared" si="0"/>
        <v>0</v>
      </c>
    </row>
    <row r="33" spans="1:6" x14ac:dyDescent="0.25">
      <c r="A33" s="8" t="s">
        <v>53</v>
      </c>
      <c r="B33" s="8"/>
      <c r="C33" s="9">
        <f>(C8+C27)</f>
        <v>14944644</v>
      </c>
      <c r="D33" s="9">
        <f>(D8+D27)</f>
        <v>14409974</v>
      </c>
      <c r="E33" s="9">
        <f t="shared" si="0"/>
        <v>-534670</v>
      </c>
    </row>
    <row r="34" spans="1:6" ht="15" customHeight="1" x14ac:dyDescent="0.25"/>
    <row r="35" spans="1:6" ht="26.4" customHeight="1" x14ac:dyDescent="0.25">
      <c r="A35" s="26" t="s">
        <v>54</v>
      </c>
      <c r="B35" s="26"/>
      <c r="C35" s="26"/>
      <c r="D35" s="26"/>
      <c r="E35" s="26"/>
      <c r="F35" s="26"/>
    </row>
    <row r="36" spans="1:6" ht="18" customHeight="1" x14ac:dyDescent="0.25">
      <c r="A36" s="26" t="s">
        <v>55</v>
      </c>
      <c r="B36" s="26"/>
      <c r="C36" s="26"/>
      <c r="D36" s="26"/>
      <c r="E36" s="26"/>
      <c r="F36" s="26"/>
    </row>
    <row r="37" spans="1:6" ht="51.6" customHeight="1" x14ac:dyDescent="0.25">
      <c r="A37" s="27" t="s">
        <v>56</v>
      </c>
      <c r="B37" s="27"/>
      <c r="C37" s="27"/>
      <c r="D37" s="27"/>
      <c r="E37" s="27"/>
      <c r="F37" s="27"/>
    </row>
    <row r="38" spans="1:6" ht="19.5" customHeight="1" x14ac:dyDescent="0.25">
      <c r="A38" s="28" t="s">
        <v>57</v>
      </c>
      <c r="B38" s="28"/>
      <c r="C38" s="28"/>
      <c r="D38" s="28"/>
      <c r="E38" s="28"/>
      <c r="F38" s="28"/>
    </row>
  </sheetData>
  <sheetProtection selectLockedCells="1" selectUnlockedCells="1"/>
  <mergeCells count="8">
    <mergeCell ref="A37:F37"/>
    <mergeCell ref="A38:F38"/>
    <mergeCell ref="B5:E5"/>
    <mergeCell ref="A8:B8"/>
    <mergeCell ref="A27:B27"/>
    <mergeCell ref="A33:B33"/>
    <mergeCell ref="A35:F35"/>
    <mergeCell ref="A36:F36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Aneta Stachera</dc:creator>
  <cp:lastModifiedBy>Aneta Stachera</cp:lastModifiedBy>
  <dcterms:created xsi:type="dcterms:W3CDTF">2024-03-01T09:51:35Z</dcterms:created>
  <dcterms:modified xsi:type="dcterms:W3CDTF">2024-03-01T09:52:04Z</dcterms:modified>
</cp:coreProperties>
</file>