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achera\Documents\Mienie komunalne\"/>
    </mc:Choice>
  </mc:AlternateContent>
  <xr:revisionPtr revIDLastSave="0" documentId="13_ncr:1_{D207590B-D270-4783-B1A1-DD3F95B73FE7}" xr6:coauthVersionLast="47" xr6:coauthVersionMax="47" xr10:uidLastSave="{00000000-0000-0000-0000-000000000000}"/>
  <bookViews>
    <workbookView xWindow="28680" yWindow="-120" windowWidth="29040" windowHeight="15840" xr2:uid="{08ACDA7B-EA30-4ACA-A84A-8486AC44C631}"/>
  </bookViews>
  <sheets>
    <sheet name="SP4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11" i="1"/>
  <c r="C10" i="1" s="1"/>
  <c r="C8" i="1" s="1"/>
  <c r="E32" i="1"/>
  <c r="E31" i="1"/>
  <c r="E30" i="1"/>
  <c r="E29" i="1"/>
  <c r="E28" i="1"/>
  <c r="D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D10" i="1" s="1"/>
  <c r="E9" i="1"/>
  <c r="C33" i="1" l="1"/>
  <c r="E27" i="1"/>
  <c r="E10" i="1"/>
  <c r="D8" i="1"/>
  <c r="E11" i="1"/>
  <c r="D33" i="1" l="1"/>
  <c r="E33" i="1" s="1"/>
  <c r="E8" i="1"/>
</calcChain>
</file>

<file path=xl/sharedStrings.xml><?xml version="1.0" encoding="utf-8"?>
<sst xmlns="http://schemas.openxmlformats.org/spreadsheetml/2006/main" count="58" uniqueCount="58">
  <si>
    <t>Formularz WM</t>
  </si>
  <si>
    <r>
      <t xml:space="preserve">Nazwa jednostki </t>
    </r>
    <r>
      <rPr>
        <b/>
        <sz val="10"/>
        <rFont val="Arial"/>
        <family val="2"/>
        <charset val="238"/>
      </rPr>
      <t>Szkoła Podstawowa nr 48</t>
    </r>
  </si>
  <si>
    <t>Imię i nazwisko osoby sporządzającej formularz: Aneta Stachera</t>
  </si>
  <si>
    <t>Nr telefonu 34 3706 307</t>
  </si>
  <si>
    <t>Wartość majątku netto</t>
  </si>
  <si>
    <t>Lp</t>
  </si>
  <si>
    <t>Wyszczególnienie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</si>
  <si>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</si>
  <si>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</si>
  <si>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</si>
  <si>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</si>
  <si>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</si>
  <si>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</si>
  <si>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</si>
  <si>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</si>
  <si>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</si>
  <si>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</si>
  <si>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</si>
  <si>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</si>
  <si>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</si>
  <si>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</si>
  <si>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</si>
  <si>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</si>
  <si>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</si>
  <si>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</si>
  <si>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</si>
  <si>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</si>
  <si>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</si>
  <si>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</si>
  <si>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</si>
  <si>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</si>
  <si>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</si>
  <si>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</si>
  <si>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</si>
  <si>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</si>
  <si>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</si>
  <si>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</si>
  <si>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</si>
  <si>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</si>
  <si>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</si>
  <si>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</si>
  <si>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</si>
  <si>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</si>
  <si>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</si>
  <si>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</si>
  <si>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</si>
  <si>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</si>
  <si>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</si>
  <si>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</si>
  <si>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</si>
  <si>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</si>
  <si>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</si>
  <si>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</si>
  <si>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Stan zapasów oznacza stan magazynu środków żywnościowych w kuchni szkolnej.</t>
  </si>
  <si>
    <t>Środki pieniężne oznaczają stan środków na rachunku ZFŚS.</t>
  </si>
  <si>
    <t>Stan na dzień 31.12.2024 r. 
(w zł)</t>
  </si>
  <si>
    <t>Na należności krótkoterminowe składają się kwoty pozostałych do spłaty pożyczek mieszkaniowych udzielonych pracownikom szkoły – 30.290,62 zł, należności z tytułu najmu 16.521,05 zł, należność od spadkobierców zmarłego nauczyciela z tytułu nadpłaconego wynagrodzenia - 1.212,68 zł oraz należność z tytułu rozliczeń VAT - 351,18 zł.</t>
  </si>
  <si>
    <t>Zmiana wartości budynków i lokali wynika z amortyzacji w wysokości 387.306,17 zł oraz ulepszenia wartości budynku pływalni o kwotę 1.880.469,92 zł.
Zmiana wartości środków trwalych grupy 2 wynika z umorzenia na kwotę 35.380,16 zł oraz zwiększenia ich wartości w związku z przekazaniem szkole patia z elementami małej architektury wycenionej na 203.078,22 zł.
Zmniejszenie wartości środków trwałych grup 4 i 6 wynika z umorzenia ich wartości.
Zmiana wartości środków grupy 5 wynika z amotyzacji w kwocie 4.641,04 zł oraz zakupu traktora-kosiarki o wartości 16.148,10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</si>
</sst>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0" xfId="0" applyNumberFormat="1"/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9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4" fontId="2" fillId="0" borderId="2" xfId="1" applyNumberFormat="1" applyFont="1" applyBorder="1" applyAlignment="1">
      <alignment horizontal="right" vertical="center" wrapText="1"/>
    </xf>
    <xf numFmtId="4" fontId="0" fillId="0" borderId="2" xfId="1" applyNumberFormat="1" applyFont="1" applyBorder="1" applyAlignment="1">
      <alignment horizontal="right" vertical="center" wrapText="1"/>
    </xf>
    <xf numFmtId="4" fontId="0" fillId="0" borderId="2" xfId="2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3">
    <cellStyle name="Dziesiętny 2" xfId="2" xr:uid="{0C119DBD-1545-43A8-9711-166B658355EC}"/>
    <cellStyle name="Excel Built-in Normal 1" xfId="1" xr:uid="{A4E95296-9522-4D5B-9A0C-C7B4880D8D5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99DD8-172F-4A08-ABFB-247C49963D85}">
  <dimension ref="A1:F38"/>
  <sheetViews>
    <sheetView tabSelected="1" workbookViewId="0">
      <selection activeCell="E27" sqref="E27"/>
    </sheetView>
  </sheetViews>
  <sheetFormatPr defaultColWidth="9.44140625" defaultRowHeight="13.2" x14ac:dyDescent="0.25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 x14ac:dyDescent="0.25">
      <c r="E1" s="1" t="s">
        <v>0</v>
      </c>
    </row>
    <row r="2" spans="1:5" x14ac:dyDescent="0.25">
      <c r="B2" s="2" t="s">
        <v>1</v>
      </c>
    </row>
    <row r="3" spans="1:5" x14ac:dyDescent="0.25">
      <c r="B3" s="2" t="s">
        <v>2</v>
      </c>
    </row>
    <row r="4" spans="1:5" x14ac:dyDescent="0.25">
      <c r="B4" s="2" t="s">
        <v>3</v>
      </c>
    </row>
    <row r="5" spans="1:5" x14ac:dyDescent="0.25">
      <c r="B5" s="25" t="s">
        <v>4</v>
      </c>
      <c r="C5" s="25"/>
      <c r="D5" s="25"/>
      <c r="E5" s="25"/>
    </row>
    <row r="6" spans="1:5" ht="39.6" x14ac:dyDescent="0.25">
      <c r="A6" s="3" t="s">
        <v>5</v>
      </c>
      <c r="B6" s="4" t="s">
        <v>6</v>
      </c>
      <c r="C6" s="4" t="s">
        <v>7</v>
      </c>
      <c r="D6" s="4" t="s">
        <v>55</v>
      </c>
      <c r="E6" s="4" t="s">
        <v>8</v>
      </c>
    </row>
    <row r="7" spans="1:5" x14ac:dyDescent="0.25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 x14ac:dyDescent="0.25">
      <c r="A8" s="26" t="s">
        <v>9</v>
      </c>
      <c r="B8" s="26"/>
      <c r="C8" s="20">
        <f>(C9+C10+C24+C25+C26)</f>
        <v>14282122.99</v>
      </c>
      <c r="D8" s="20">
        <f>(D9+D10+D24+D25+D26)</f>
        <v>15931268.770000001</v>
      </c>
      <c r="E8" s="20">
        <f t="shared" ref="E8:E33" si="0">(D8-C8)</f>
        <v>1649145.7800000012</v>
      </c>
    </row>
    <row r="9" spans="1:5" x14ac:dyDescent="0.25">
      <c r="A9" s="7" t="s">
        <v>10</v>
      </c>
      <c r="B9" s="8" t="s">
        <v>11</v>
      </c>
      <c r="C9" s="20"/>
      <c r="D9" s="20"/>
      <c r="E9" s="20">
        <f t="shared" si="0"/>
        <v>0</v>
      </c>
    </row>
    <row r="10" spans="1:5" x14ac:dyDescent="0.25">
      <c r="A10" s="7" t="s">
        <v>12</v>
      </c>
      <c r="B10" s="8" t="s">
        <v>13</v>
      </c>
      <c r="C10" s="20">
        <f>(C11+C22+C23)</f>
        <v>14282122.99</v>
      </c>
      <c r="D10" s="20">
        <f>(D11+D22+D23)</f>
        <v>15931268.770000001</v>
      </c>
      <c r="E10" s="20">
        <f>(D10-C10)</f>
        <v>1649145.7800000012</v>
      </c>
    </row>
    <row r="11" spans="1:5" x14ac:dyDescent="0.25">
      <c r="A11" s="9" t="s">
        <v>14</v>
      </c>
      <c r="B11" s="10" t="s">
        <v>15</v>
      </c>
      <c r="C11" s="21">
        <f>SUM(C12:C21)</f>
        <v>14282122.99</v>
      </c>
      <c r="D11" s="21">
        <f>SUM(D12:D21)</f>
        <v>15931268.770000001</v>
      </c>
      <c r="E11" s="20">
        <f t="shared" si="0"/>
        <v>1649145.7800000012</v>
      </c>
    </row>
    <row r="12" spans="1:5" x14ac:dyDescent="0.25">
      <c r="A12" s="9" t="s">
        <v>16</v>
      </c>
      <c r="B12" s="10" t="s">
        <v>17</v>
      </c>
      <c r="C12" s="22">
        <v>2952461.12</v>
      </c>
      <c r="D12" s="22">
        <v>2952461.12</v>
      </c>
      <c r="E12" s="20">
        <f t="shared" si="0"/>
        <v>0</v>
      </c>
    </row>
    <row r="13" spans="1:5" x14ac:dyDescent="0.25">
      <c r="A13" s="9" t="s">
        <v>18</v>
      </c>
      <c r="B13" s="10" t="s">
        <v>19</v>
      </c>
      <c r="C13" s="22">
        <v>10723027.210000001</v>
      </c>
      <c r="D13" s="22">
        <v>12216190.960000001</v>
      </c>
      <c r="E13" s="20">
        <f t="shared" si="0"/>
        <v>1493163.75</v>
      </c>
    </row>
    <row r="14" spans="1:5" x14ac:dyDescent="0.25">
      <c r="A14" s="9" t="s">
        <v>20</v>
      </c>
      <c r="B14" s="10" t="s">
        <v>21</v>
      </c>
      <c r="C14" s="22">
        <v>540376.87</v>
      </c>
      <c r="D14" s="22">
        <v>708074.92999999993</v>
      </c>
      <c r="E14" s="20">
        <f t="shared" si="0"/>
        <v>167698.05999999994</v>
      </c>
    </row>
    <row r="15" spans="1:5" x14ac:dyDescent="0.25">
      <c r="A15" s="9" t="s">
        <v>22</v>
      </c>
      <c r="B15" s="10" t="s">
        <v>23</v>
      </c>
      <c r="C15" s="22"/>
      <c r="D15" s="22"/>
      <c r="E15" s="20">
        <f t="shared" si="0"/>
        <v>0</v>
      </c>
    </row>
    <row r="16" spans="1:5" ht="26.4" x14ac:dyDescent="0.25">
      <c r="A16" s="9" t="s">
        <v>24</v>
      </c>
      <c r="B16" s="10" t="s">
        <v>25</v>
      </c>
      <c r="C16" s="22">
        <v>29658.75</v>
      </c>
      <c r="D16" s="22">
        <v>13676.25</v>
      </c>
      <c r="E16" s="20">
        <f>(D16-C16)</f>
        <v>-15982.5</v>
      </c>
    </row>
    <row r="17" spans="1:6" x14ac:dyDescent="0.25">
      <c r="A17" s="9" t="s">
        <v>26</v>
      </c>
      <c r="B17" s="10" t="s">
        <v>27</v>
      </c>
      <c r="C17" s="22">
        <v>3322.28</v>
      </c>
      <c r="D17" s="22">
        <v>14829.34</v>
      </c>
      <c r="E17" s="20">
        <f t="shared" si="0"/>
        <v>11507.06</v>
      </c>
    </row>
    <row r="18" spans="1:6" x14ac:dyDescent="0.25">
      <c r="A18" s="9" t="s">
        <v>28</v>
      </c>
      <c r="B18" s="10" t="s">
        <v>29</v>
      </c>
      <c r="C18" s="22">
        <v>33276.76</v>
      </c>
      <c r="D18" s="22">
        <v>26036.17</v>
      </c>
      <c r="E18" s="20">
        <f t="shared" si="0"/>
        <v>-7240.5900000000038</v>
      </c>
      <c r="F18" s="11"/>
    </row>
    <row r="19" spans="1:6" x14ac:dyDescent="0.25">
      <c r="A19" s="9" t="s">
        <v>30</v>
      </c>
      <c r="B19" s="10" t="s">
        <v>31</v>
      </c>
      <c r="C19" s="22"/>
      <c r="D19" s="22"/>
      <c r="E19" s="20">
        <f t="shared" si="0"/>
        <v>0</v>
      </c>
    </row>
    <row r="20" spans="1:6" x14ac:dyDescent="0.25">
      <c r="A20" s="12" t="s">
        <v>32</v>
      </c>
      <c r="B20" s="13" t="s">
        <v>33</v>
      </c>
      <c r="C20" s="22"/>
      <c r="D20" s="22"/>
      <c r="E20" s="20">
        <f t="shared" si="0"/>
        <v>0</v>
      </c>
    </row>
    <row r="21" spans="1:6" x14ac:dyDescent="0.25">
      <c r="A21" s="14" t="s">
        <v>34</v>
      </c>
      <c r="B21" s="15" t="s">
        <v>35</v>
      </c>
      <c r="C21" s="22"/>
      <c r="D21" s="22"/>
      <c r="E21" s="20">
        <f t="shared" si="0"/>
        <v>0</v>
      </c>
    </row>
    <row r="22" spans="1:6" x14ac:dyDescent="0.25">
      <c r="A22" s="16" t="s">
        <v>36</v>
      </c>
      <c r="B22" s="17" t="s">
        <v>37</v>
      </c>
      <c r="C22" s="22"/>
      <c r="D22" s="22"/>
      <c r="E22" s="20">
        <f t="shared" si="0"/>
        <v>0</v>
      </c>
    </row>
    <row r="23" spans="1:6" x14ac:dyDescent="0.25">
      <c r="A23" s="9" t="s">
        <v>38</v>
      </c>
      <c r="B23" s="10" t="s">
        <v>39</v>
      </c>
      <c r="C23" s="22"/>
      <c r="D23" s="22"/>
      <c r="E23" s="20">
        <f t="shared" si="0"/>
        <v>0</v>
      </c>
    </row>
    <row r="24" spans="1:6" x14ac:dyDescent="0.25">
      <c r="A24" s="7" t="s">
        <v>40</v>
      </c>
      <c r="B24" s="8" t="s">
        <v>41</v>
      </c>
      <c r="C24" s="22"/>
      <c r="D24" s="22"/>
      <c r="E24" s="20">
        <f t="shared" si="0"/>
        <v>0</v>
      </c>
    </row>
    <row r="25" spans="1:6" ht="26.4" x14ac:dyDescent="0.25">
      <c r="A25" s="7" t="s">
        <v>42</v>
      </c>
      <c r="B25" s="8" t="s">
        <v>43</v>
      </c>
      <c r="C25" s="22"/>
      <c r="D25" s="22"/>
      <c r="E25" s="20">
        <f t="shared" si="0"/>
        <v>0</v>
      </c>
    </row>
    <row r="26" spans="1:6" x14ac:dyDescent="0.25">
      <c r="A26" s="7" t="s">
        <v>44</v>
      </c>
      <c r="B26" s="8" t="s">
        <v>45</v>
      </c>
      <c r="C26" s="20"/>
      <c r="D26" s="20"/>
      <c r="E26" s="20">
        <f t="shared" si="0"/>
        <v>0</v>
      </c>
    </row>
    <row r="27" spans="1:6" x14ac:dyDescent="0.25">
      <c r="A27" s="26" t="s">
        <v>46</v>
      </c>
      <c r="B27" s="26"/>
      <c r="C27" s="20">
        <f>SUM(C28:C32)</f>
        <v>127850.87</v>
      </c>
      <c r="D27" s="20">
        <f>SUM(D28:D32)</f>
        <v>192835.15</v>
      </c>
      <c r="E27" s="20">
        <f t="shared" si="0"/>
        <v>64984.28</v>
      </c>
    </row>
    <row r="28" spans="1:6" x14ac:dyDescent="0.25">
      <c r="A28" s="18">
        <v>1</v>
      </c>
      <c r="B28" s="19" t="s">
        <v>47</v>
      </c>
      <c r="C28" s="22">
        <v>4790.5600000000004</v>
      </c>
      <c r="D28" s="22">
        <v>11804.9</v>
      </c>
      <c r="E28" s="20">
        <f t="shared" si="0"/>
        <v>7014.3399999999992</v>
      </c>
    </row>
    <row r="29" spans="1:6" x14ac:dyDescent="0.25">
      <c r="A29" s="18">
        <v>2</v>
      </c>
      <c r="B29" s="19" t="s">
        <v>48</v>
      </c>
      <c r="C29" s="22">
        <v>39883.589999999997</v>
      </c>
      <c r="D29" s="22">
        <v>48375.53</v>
      </c>
      <c r="E29" s="20">
        <f t="shared" si="0"/>
        <v>8491.9400000000023</v>
      </c>
    </row>
    <row r="30" spans="1:6" x14ac:dyDescent="0.25">
      <c r="A30" s="18">
        <v>3</v>
      </c>
      <c r="B30" s="19" t="s">
        <v>49</v>
      </c>
      <c r="C30" s="22">
        <v>83176.72</v>
      </c>
      <c r="D30" s="22">
        <v>132654.72</v>
      </c>
      <c r="E30" s="20">
        <f t="shared" si="0"/>
        <v>49478</v>
      </c>
    </row>
    <row r="31" spans="1:6" x14ac:dyDescent="0.25">
      <c r="A31" s="18">
        <v>4</v>
      </c>
      <c r="B31" s="19" t="s">
        <v>50</v>
      </c>
      <c r="C31" s="22"/>
      <c r="D31" s="22"/>
      <c r="E31" s="20">
        <f t="shared" si="0"/>
        <v>0</v>
      </c>
    </row>
    <row r="32" spans="1:6" x14ac:dyDescent="0.25">
      <c r="A32" s="18">
        <v>5</v>
      </c>
      <c r="B32" s="19" t="s">
        <v>51</v>
      </c>
      <c r="C32" s="22"/>
      <c r="D32" s="22"/>
      <c r="E32" s="20">
        <f t="shared" si="0"/>
        <v>0</v>
      </c>
    </row>
    <row r="33" spans="1:6" x14ac:dyDescent="0.25">
      <c r="A33" s="26" t="s">
        <v>52</v>
      </c>
      <c r="B33" s="26"/>
      <c r="C33" s="20">
        <f>(C8+C27)</f>
        <v>14409973.859999999</v>
      </c>
      <c r="D33" s="20">
        <f>(D8+D27)</f>
        <v>16124103.920000002</v>
      </c>
      <c r="E33" s="20">
        <f t="shared" si="0"/>
        <v>1714130.0600000024</v>
      </c>
    </row>
    <row r="34" spans="1:6" ht="15" customHeight="1" x14ac:dyDescent="0.25"/>
    <row r="35" spans="1:6" ht="97.2" customHeight="1" x14ac:dyDescent="0.25">
      <c r="A35" s="27" t="s">
        <v>57</v>
      </c>
      <c r="B35" s="27"/>
      <c r="C35" s="27"/>
      <c r="D35" s="27"/>
      <c r="E35" s="27"/>
      <c r="F35" s="27"/>
    </row>
    <row r="36" spans="1:6" ht="18" customHeight="1" x14ac:dyDescent="0.25">
      <c r="A36" s="27" t="s">
        <v>53</v>
      </c>
      <c r="B36" s="27"/>
      <c r="C36" s="27"/>
      <c r="D36" s="27"/>
      <c r="E36" s="27"/>
      <c r="F36" s="27"/>
    </row>
    <row r="37" spans="1:6" ht="51.6" customHeight="1" x14ac:dyDescent="0.25">
      <c r="A37" s="23" t="s">
        <v>56</v>
      </c>
      <c r="B37" s="23"/>
      <c r="C37" s="23"/>
      <c r="D37" s="23"/>
      <c r="E37" s="23"/>
      <c r="F37" s="23"/>
    </row>
    <row r="38" spans="1:6" ht="19.5" customHeight="1" x14ac:dyDescent="0.25">
      <c r="A38" s="24" t="s">
        <v>54</v>
      </c>
      <c r="B38" s="24"/>
      <c r="C38" s="24"/>
      <c r="D38" s="24"/>
      <c r="E38" s="24"/>
      <c r="F38" s="24"/>
    </row>
  </sheetData>
  <sheetProtection selectLockedCells="1" selectUnlockedCells="1"/>
  <mergeCells count="8">
    <mergeCell ref="A37:F37"/>
    <mergeCell ref="A38:F38"/>
    <mergeCell ref="B5:E5"/>
    <mergeCell ref="A8:B8"/>
    <mergeCell ref="A27:B27"/>
    <mergeCell ref="A33:B33"/>
    <mergeCell ref="A35:F35"/>
    <mergeCell ref="A36:F36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Stachera</dc:creator>
  <cp:lastModifiedBy>Aneta Stachera</cp:lastModifiedBy>
  <dcterms:created xsi:type="dcterms:W3CDTF">2024-03-01T09:51:35Z</dcterms:created>
  <dcterms:modified xsi:type="dcterms:W3CDTF">2025-02-12T11:24:35Z</dcterms:modified>
</cp:coreProperties>
</file>